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90" documentId="8_{1237D228-E6E4-4A96-BFF2-D3B973E0E806}" xr6:coauthVersionLast="47" xr6:coauthVersionMax="47" xr10:uidLastSave="{92FA0F99-F022-4B20-88D9-693E5D5DCC6A}"/>
  <bookViews>
    <workbookView xWindow="-120" yWindow="-120" windowWidth="29040" windowHeight="15720" xr2:uid="{DFB37AB2-3682-4E97-B99E-CA17812C63B8}"/>
  </bookViews>
  <sheets>
    <sheet name="British Library, Add MS 29948" sheetId="1" r:id="rId1"/>
  </sheets>
  <definedNames>
    <definedName name="_xlnm._FilterDatabase" localSheetId="0" hidden="1">'British Library, Add MS 29948'!$M$1:$V$1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J6" i="1" s="1"/>
  <c r="F6" i="1"/>
  <c r="I6" i="1" s="1"/>
  <c r="E6" i="1"/>
  <c r="H6" i="1" s="1"/>
  <c r="S14" i="1" l="1"/>
  <c r="V14" i="1" s="1"/>
  <c r="R14" i="1"/>
  <c r="U14" i="1" s="1"/>
  <c r="Q14" i="1"/>
  <c r="T14" i="1" l="1"/>
</calcChain>
</file>

<file path=xl/sharedStrings.xml><?xml version="1.0" encoding="utf-8"?>
<sst xmlns="http://schemas.openxmlformats.org/spreadsheetml/2006/main" count="106" uniqueCount="52">
  <si>
    <t>#</t>
  </si>
  <si>
    <t>Theatre</t>
  </si>
  <si>
    <t>Season</t>
  </si>
  <si>
    <t>Entry</t>
  </si>
  <si>
    <t>Category</t>
  </si>
  <si>
    <t>Parent Category</t>
  </si>
  <si>
    <t>Notes</t>
  </si>
  <si>
    <t>£</t>
  </si>
  <si>
    <t>s</t>
  </si>
  <si>
    <t>d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</si>
  <si>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British Library, Add MS 29948. "Mr: Brandons Acct:".</t>
    </r>
  </si>
  <si>
    <t>Payment Type</t>
  </si>
  <si>
    <t>"Per Contra Cr.".</t>
  </si>
  <si>
    <t>Covent Garden</t>
  </si>
  <si>
    <t>1792-1793</t>
  </si>
  <si>
    <t>Rec'd of Mr Brandon his Benefit difficiency</t>
  </si>
  <si>
    <t>Benefit Deficiencies</t>
  </si>
  <si>
    <t>Performance</t>
  </si>
  <si>
    <t>The calculations are noted beneath this entry: "Charge 160:" minus "Receipt 100: 19", giving a total of £59 1s.</t>
  </si>
  <si>
    <t>Paid Ball &amp; Wilcox for Paper as Pr bill</t>
  </si>
  <si>
    <t>Books, Paper and Stationery</t>
  </si>
  <si>
    <t>Other</t>
  </si>
  <si>
    <t>External</t>
  </si>
  <si>
    <t>Rec'd of Ditto [Mr Brandon] for Cash Recd of Mr: Barlow</t>
  </si>
  <si>
    <t>Uncategorised</t>
  </si>
  <si>
    <t>Miscellaneous</t>
  </si>
  <si>
    <t>Humphries ditto [as Pr bill]</t>
  </si>
  <si>
    <t>Furniture</t>
  </si>
  <si>
    <t>Upkeep and Refurbishments</t>
  </si>
  <si>
    <t>Recd of Ditto [Mr Brandon] for the Forfiets of the Band</t>
  </si>
  <si>
    <t>Stoppages</t>
  </si>
  <si>
    <t>Staffing</t>
  </si>
  <si>
    <t>Newman Attorney do. [as Pr bill]</t>
  </si>
  <si>
    <t>Law</t>
  </si>
  <si>
    <t>Finance and Law</t>
  </si>
  <si>
    <t>Parker &amp; Son do. [as Pr bill]</t>
  </si>
  <si>
    <t>Glass</t>
  </si>
  <si>
    <t>Total</t>
  </si>
  <si>
    <t>Whitfield Armourer do. [as Pr bill]</t>
  </si>
  <si>
    <t>Weaponry</t>
  </si>
  <si>
    <t>Properties, Scenes and Machines</t>
  </si>
  <si>
    <t>Ottley do. [as Pr bill]</t>
  </si>
  <si>
    <t>Unknown</t>
  </si>
  <si>
    <t>Banson Painter do. [as Pr bill]</t>
  </si>
  <si>
    <t>Scene Painters</t>
  </si>
  <si>
    <t>Internal</t>
  </si>
  <si>
    <t>Kelly do. [Painter] do. [as Pr bill]</t>
  </si>
  <si>
    <t>Paid Mr: Brandon in full for his Salary to Midsr: last</t>
  </si>
  <si>
    <t>Housekeeping</t>
  </si>
  <si>
    <t>Paid Mr: Brandon his bill for Incidents to the 1st. of July last</t>
  </si>
  <si>
    <t>Departmental</t>
  </si>
  <si>
    <t>Paid Mr: Brandon for the Summer Salaries &amp; the Cleaning of the Theatre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</si>
</sst>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9" fontId="0" fillId="2" borderId="0" xfId="0" applyNumberFormat="1" applyFill="1"/>
    <xf numFmtId="0" fontId="0" fillId="2" borderId="0" xfId="0" applyFill="1"/>
    <xf numFmtId="0" fontId="3" fillId="2" borderId="1" xfId="0" applyFont="1" applyFill="1" applyBorder="1"/>
    <xf numFmtId="49" fontId="3" fillId="2" borderId="1" xfId="0" applyNumberFormat="1" applyFont="1" applyFill="1" applyBorder="1"/>
    <xf numFmtId="49" fontId="2" fillId="2" borderId="1" xfId="0" applyNumberFormat="1" applyFont="1" applyFill="1" applyBorder="1"/>
    <xf numFmtId="0" fontId="3" fillId="2" borderId="0" xfId="0" applyFont="1" applyFill="1"/>
    <xf numFmtId="49" fontId="3" fillId="2" borderId="1" xfId="0" applyNumberFormat="1" applyFont="1" applyFill="1" applyBorder="1" applyAlignment="1">
      <alignment horizontal="left"/>
    </xf>
    <xf numFmtId="0" fontId="0" fillId="3" borderId="0" xfId="0" applyFill="1"/>
    <xf numFmtId="0" fontId="3" fillId="3" borderId="1" xfId="0" applyFont="1" applyFill="1" applyBorder="1"/>
    <xf numFmtId="49" fontId="3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4" fillId="0" borderId="2" xfId="0" applyFont="1" applyBorder="1"/>
    <xf numFmtId="49" fontId="2" fillId="2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903C-A45A-4281-9746-58381CFA9092}">
  <dimension ref="A1:W16"/>
  <sheetViews>
    <sheetView tabSelected="1" workbookViewId="0">
      <selection activeCell="F15" sqref="F15"/>
    </sheetView>
  </sheetViews>
  <sheetFormatPr defaultRowHeight="15"/>
  <cols>
    <col min="1" max="1" width="5.42578125" bestFit="1" customWidth="1"/>
    <col min="4" max="4" width="42.28515625" customWidth="1"/>
    <col min="5" max="5" width="8.5703125" bestFit="1" customWidth="1"/>
    <col min="6" max="6" width="14.85546875" bestFit="1" customWidth="1"/>
    <col min="8" max="10" width="6" customWidth="1"/>
    <col min="13" max="13" width="5.42578125" bestFit="1" customWidth="1"/>
    <col min="16" max="16" width="47.5703125" customWidth="1"/>
    <col min="17" max="17" width="26.140625" bestFit="1" customWidth="1"/>
    <col min="18" max="18" width="26.140625" customWidth="1"/>
    <col min="19" max="19" width="15.42578125" bestFit="1" customWidth="1"/>
    <col min="20" max="22" width="6" customWidth="1"/>
  </cols>
  <sheetData>
    <row r="1" spans="1:23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20" t="s">
        <v>10</v>
      </c>
      <c r="M1" s="4" t="s">
        <v>0</v>
      </c>
      <c r="N1" s="5" t="s">
        <v>1</v>
      </c>
      <c r="O1" s="6" t="s">
        <v>2</v>
      </c>
      <c r="P1" s="7" t="s">
        <v>3</v>
      </c>
      <c r="Q1" s="8" t="s">
        <v>4</v>
      </c>
      <c r="R1" s="19" t="s">
        <v>5</v>
      </c>
      <c r="S1" s="9" t="s">
        <v>11</v>
      </c>
      <c r="T1" s="10" t="s">
        <v>7</v>
      </c>
      <c r="U1" s="10" t="s">
        <v>8</v>
      </c>
      <c r="V1" s="10" t="s">
        <v>9</v>
      </c>
      <c r="W1" s="1" t="s">
        <v>12</v>
      </c>
    </row>
    <row r="2" spans="1:23">
      <c r="A2">
        <v>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>
        <v>59</v>
      </c>
      <c r="I2">
        <v>1</v>
      </c>
      <c r="M2">
        <v>1</v>
      </c>
      <c r="N2" t="s">
        <v>13</v>
      </c>
      <c r="O2" t="s">
        <v>14</v>
      </c>
      <c r="P2" t="s">
        <v>19</v>
      </c>
      <c r="Q2" t="s">
        <v>20</v>
      </c>
      <c r="R2" t="s">
        <v>21</v>
      </c>
      <c r="S2" t="s">
        <v>22</v>
      </c>
      <c r="T2" s="2">
        <v>16</v>
      </c>
      <c r="U2" s="2"/>
      <c r="V2" s="2"/>
    </row>
    <row r="3" spans="1:23">
      <c r="A3">
        <v>2</v>
      </c>
      <c r="B3" t="s">
        <v>13</v>
      </c>
      <c r="C3" t="s">
        <v>14</v>
      </c>
      <c r="D3" t="s">
        <v>23</v>
      </c>
      <c r="E3" t="s">
        <v>24</v>
      </c>
      <c r="F3" t="s">
        <v>25</v>
      </c>
      <c r="H3">
        <v>4</v>
      </c>
      <c r="I3">
        <v>15</v>
      </c>
      <c r="M3">
        <v>2</v>
      </c>
      <c r="N3" t="s">
        <v>13</v>
      </c>
      <c r="O3" t="s">
        <v>14</v>
      </c>
      <c r="P3" t="s">
        <v>26</v>
      </c>
      <c r="Q3" t="s">
        <v>27</v>
      </c>
      <c r="R3" t="s">
        <v>28</v>
      </c>
      <c r="S3" t="s">
        <v>22</v>
      </c>
      <c r="T3" s="2">
        <v>6</v>
      </c>
      <c r="U3" s="2">
        <v>12</v>
      </c>
      <c r="V3" s="2">
        <v>6</v>
      </c>
    </row>
    <row r="4" spans="1:23">
      <c r="A4">
        <v>3</v>
      </c>
      <c r="B4" t="s">
        <v>13</v>
      </c>
      <c r="C4" t="s">
        <v>14</v>
      </c>
      <c r="D4" t="s">
        <v>29</v>
      </c>
      <c r="E4" t="s">
        <v>30</v>
      </c>
      <c r="F4" t="s">
        <v>31</v>
      </c>
      <c r="H4">
        <v>21</v>
      </c>
      <c r="I4">
        <v>7</v>
      </c>
      <c r="J4">
        <v>10</v>
      </c>
      <c r="M4">
        <v>3</v>
      </c>
      <c r="N4" t="s">
        <v>13</v>
      </c>
      <c r="O4" t="s">
        <v>14</v>
      </c>
      <c r="P4" t="s">
        <v>32</v>
      </c>
      <c r="Q4" t="s">
        <v>33</v>
      </c>
      <c r="R4" t="s">
        <v>34</v>
      </c>
      <c r="S4" t="s">
        <v>22</v>
      </c>
      <c r="T4" s="2">
        <v>17</v>
      </c>
      <c r="U4" s="2">
        <v>14</v>
      </c>
      <c r="V4" s="2">
        <v>6</v>
      </c>
    </row>
    <row r="5" spans="1:23">
      <c r="M5">
        <v>4</v>
      </c>
      <c r="N5" t="s">
        <v>13</v>
      </c>
      <c r="O5" t="s">
        <v>14</v>
      </c>
      <c r="P5" t="s">
        <v>35</v>
      </c>
      <c r="Q5" t="s">
        <v>36</v>
      </c>
      <c r="R5" t="s">
        <v>28</v>
      </c>
      <c r="S5" t="s">
        <v>22</v>
      </c>
      <c r="T5" s="2">
        <v>2</v>
      </c>
      <c r="U5" s="2"/>
      <c r="V5" s="2">
        <v>6</v>
      </c>
    </row>
    <row r="6" spans="1:23">
      <c r="A6" s="16" t="s">
        <v>37</v>
      </c>
      <c r="B6" s="17"/>
      <c r="C6" s="17"/>
      <c r="D6" s="17"/>
      <c r="E6" s="18">
        <f>SUM(H2:H4)</f>
        <v>84</v>
      </c>
      <c r="F6" s="18">
        <f>SUM(I2:I4)</f>
        <v>23</v>
      </c>
      <c r="G6" s="18">
        <f>SUM(J2:J4)</f>
        <v>10</v>
      </c>
      <c r="H6" s="16">
        <f>E6+QUOTIENT(F6+QUOTIENT(G6,12),20)</f>
        <v>85</v>
      </c>
      <c r="I6" s="16">
        <f>MOD(F6+QUOTIENT(G6,12),20)</f>
        <v>3</v>
      </c>
      <c r="J6" s="16">
        <f>MOD(G6, 12)</f>
        <v>10</v>
      </c>
      <c r="M6">
        <v>5</v>
      </c>
      <c r="N6" t="s">
        <v>13</v>
      </c>
      <c r="O6" t="s">
        <v>14</v>
      </c>
      <c r="P6" s="3" t="s">
        <v>38</v>
      </c>
      <c r="Q6" s="3" t="s">
        <v>39</v>
      </c>
      <c r="R6" s="3" t="s">
        <v>40</v>
      </c>
      <c r="S6" t="s">
        <v>22</v>
      </c>
      <c r="T6" s="2">
        <v>8</v>
      </c>
      <c r="U6" s="2">
        <v>8</v>
      </c>
      <c r="V6" s="2"/>
    </row>
    <row r="7" spans="1:23">
      <c r="M7">
        <v>6</v>
      </c>
      <c r="N7" t="s">
        <v>13</v>
      </c>
      <c r="O7" t="s">
        <v>14</v>
      </c>
      <c r="P7" t="s">
        <v>41</v>
      </c>
      <c r="Q7" t="s">
        <v>42</v>
      </c>
      <c r="R7" t="s">
        <v>21</v>
      </c>
      <c r="S7" t="s">
        <v>22</v>
      </c>
      <c r="T7" s="2">
        <v>2</v>
      </c>
      <c r="U7" s="2">
        <v>10</v>
      </c>
      <c r="V7" s="2"/>
    </row>
    <row r="8" spans="1:23">
      <c r="M8">
        <v>7</v>
      </c>
      <c r="N8" t="s">
        <v>13</v>
      </c>
      <c r="O8" t="s">
        <v>14</v>
      </c>
      <c r="P8" t="s">
        <v>43</v>
      </c>
      <c r="Q8" t="s">
        <v>44</v>
      </c>
      <c r="R8" s="3" t="s">
        <v>40</v>
      </c>
      <c r="S8" t="s">
        <v>45</v>
      </c>
      <c r="T8" s="2">
        <v>4</v>
      </c>
      <c r="U8" s="2">
        <v>17</v>
      </c>
      <c r="V8" s="2">
        <v>6</v>
      </c>
    </row>
    <row r="9" spans="1:23">
      <c r="M9">
        <v>8</v>
      </c>
      <c r="N9" t="s">
        <v>13</v>
      </c>
      <c r="O9" t="s">
        <v>14</v>
      </c>
      <c r="P9" t="s">
        <v>46</v>
      </c>
      <c r="Q9" t="s">
        <v>44</v>
      </c>
      <c r="R9" s="3" t="s">
        <v>40</v>
      </c>
      <c r="S9" t="s">
        <v>45</v>
      </c>
      <c r="T9" s="2">
        <v>3</v>
      </c>
      <c r="U9" s="2">
        <v>3</v>
      </c>
      <c r="V9" s="2"/>
    </row>
    <row r="10" spans="1:23">
      <c r="M10">
        <v>9</v>
      </c>
      <c r="N10" t="s">
        <v>13</v>
      </c>
      <c r="O10" t="s">
        <v>14</v>
      </c>
      <c r="P10" s="3" t="s">
        <v>47</v>
      </c>
      <c r="Q10" s="3" t="s">
        <v>48</v>
      </c>
      <c r="R10" t="s">
        <v>28</v>
      </c>
      <c r="S10" t="s">
        <v>45</v>
      </c>
      <c r="T10" s="2">
        <v>20</v>
      </c>
      <c r="U10" s="2"/>
      <c r="V10" s="2"/>
    </row>
    <row r="11" spans="1:23">
      <c r="M11">
        <v>10</v>
      </c>
      <c r="N11" t="s">
        <v>13</v>
      </c>
      <c r="O11" t="s">
        <v>14</v>
      </c>
      <c r="P11" t="s">
        <v>49</v>
      </c>
      <c r="Q11" s="3" t="s">
        <v>48</v>
      </c>
      <c r="R11" t="s">
        <v>28</v>
      </c>
      <c r="S11" t="s">
        <v>50</v>
      </c>
      <c r="T11" s="2">
        <v>64</v>
      </c>
      <c r="U11" s="2">
        <v>10</v>
      </c>
      <c r="V11" s="2">
        <v>8</v>
      </c>
    </row>
    <row r="12" spans="1:23">
      <c r="M12">
        <v>11</v>
      </c>
      <c r="N12" t="s">
        <v>13</v>
      </c>
      <c r="O12" t="s">
        <v>14</v>
      </c>
      <c r="P12" t="s">
        <v>51</v>
      </c>
      <c r="Q12" s="3" t="s">
        <v>48</v>
      </c>
      <c r="R12" t="s">
        <v>28</v>
      </c>
      <c r="S12" t="s">
        <v>50</v>
      </c>
      <c r="T12" s="2">
        <v>27</v>
      </c>
      <c r="U12" s="2"/>
      <c r="V12" s="2"/>
    </row>
    <row r="14" spans="1:23">
      <c r="M14" s="16" t="s">
        <v>37</v>
      </c>
      <c r="N14" s="17"/>
      <c r="O14" s="17"/>
      <c r="P14" s="17"/>
      <c r="Q14" s="18">
        <f>SUM(T2:T12)</f>
        <v>169</v>
      </c>
      <c r="R14" s="18">
        <f>SUM(U2:U12)</f>
        <v>74</v>
      </c>
      <c r="S14" s="18">
        <f>SUM(V2:V12)</f>
        <v>32</v>
      </c>
      <c r="T14" s="16">
        <f>Q14+QUOTIENT(R14+QUOTIENT(S14,12),20)</f>
        <v>172</v>
      </c>
      <c r="U14" s="16">
        <f>MOD(R14+QUOTIENT(S14,12),20)</f>
        <v>16</v>
      </c>
      <c r="V14" s="16">
        <f>MOD(S14, 12)</f>
        <v>8</v>
      </c>
    </row>
    <row r="16" spans="1:23">
      <c r="A16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D74B3-1E8E-40B2-9C3B-7EB18F88C372}"/>
</file>

<file path=customXml/itemProps2.xml><?xml version="1.0" encoding="utf-8"?>
<ds:datastoreItem xmlns:ds="http://schemas.openxmlformats.org/officeDocument/2006/customXml" ds:itemID="{47F33959-5A95-4066-AD36-3B657B47B85B}"/>
</file>

<file path=customXml/itemProps3.xml><?xml version="1.0" encoding="utf-8"?>
<ds:datastoreItem xmlns:ds="http://schemas.openxmlformats.org/officeDocument/2006/customXml" ds:itemID="{1836D37F-8257-4825-8844-085D9C019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2024-07-04T13:32:41Z</dcterms:created>
  <dcterms:modified xsi:type="dcterms:W3CDTF">2025-08-22T09:38:33Z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