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1913" documentId="11_25E702B583837DD7E108F2C674E8DDDB4240500F" xr6:coauthVersionLast="47" xr6:coauthVersionMax="47" xr10:uidLastSave="{BD69BCA1-705A-491F-A17A-6A92C4292C98}"/>
  <bookViews>
    <workbookView xWindow="-120" yWindow="-120" windowWidth="29040" windowHeight="15720" xr2:uid="{00000000-000D-0000-FFFF-FFFF00000000}"/>
  </bookViews>
  <sheets>
    <sheet name="Folger Library, W.b.31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S4" i="1" s="1"/>
  <c r="E46" i="1"/>
  <c r="H46" i="1" s="1"/>
  <c r="D46" i="1"/>
  <c r="C46" i="1"/>
  <c r="O4" i="1"/>
  <c r="N4" i="1"/>
  <c r="E44" i="1"/>
  <c r="H44" i="1" s="1"/>
  <c r="D44" i="1"/>
  <c r="C44" i="1"/>
  <c r="R4" i="1" l="1"/>
  <c r="Q4" i="1"/>
  <c r="F44" i="1"/>
  <c r="G44" i="1"/>
  <c r="F46" i="1"/>
  <c r="G46" i="1"/>
</calcChain>
</file>

<file path=xl/sharedStrings.xml><?xml version="1.0" encoding="utf-8"?>
<sst xmlns="http://schemas.openxmlformats.org/spreadsheetml/2006/main" count="151" uniqueCount="35">
  <si>
    <t>#</t>
  </si>
  <si>
    <t>Theatre</t>
  </si>
  <si>
    <t>Season</t>
  </si>
  <si>
    <t>Date</t>
  </si>
  <si>
    <t>Entry</t>
  </si>
  <si>
    <t>£</t>
  </si>
  <si>
    <t>s</t>
  </si>
  <si>
    <t>d</t>
  </si>
  <si>
    <t>Notes</t>
  </si>
  <si>
    <r>
      <rPr>
        <b/>
        <sz val="11"/>
        <color rgb="FF000000"/>
        <rFont val="Calibri"/>
        <scheme val="minor"/>
      </rPr>
      <t>Source:</t>
    </r>
    <r>
      <rPr>
        <sz val="11"/>
        <color rgb="FF000000"/>
        <rFont val="Calibri"/>
        <scheme val="minor"/>
      </rPr>
      <t xml:space="preserve"> Folger Library, W.b.310. [Certificates memoranda.]</t>
    </r>
  </si>
  <si>
    <t>[Certificates memoranda.]</t>
  </si>
  <si>
    <t>Drury Lane</t>
  </si>
  <si>
    <t>1806-1807</t>
  </si>
  <si>
    <t>Cash by 1st. Certificate</t>
  </si>
  <si>
    <t>The record reads £623 12s 2d, but there is a note written on 18 October, "First Certificate undercast", 10s.</t>
  </si>
  <si>
    <t>Deduct Mr. Sheridan's allowance for seventeen days for an Order of Sequestration from the Court of Chancery</t>
  </si>
  <si>
    <t>Do [Cash by] 2nd. Do [Certificate]</t>
  </si>
  <si>
    <t>Do [Cash] Do. [by] 3rd. Do [Certificate]</t>
  </si>
  <si>
    <t>Total</t>
  </si>
  <si>
    <t>Do [Cash] by 4th. Do [Certificate]</t>
  </si>
  <si>
    <t>Do. [Cash] by 5th. Do. [Certificate]</t>
  </si>
  <si>
    <t>Do [Cash] by Do [Certificates]</t>
  </si>
  <si>
    <t>Do [Cash by] Do [Certificates] Do [Brot. forward]</t>
  </si>
  <si>
    <t>Do [Cash by] Do [Certificates]</t>
  </si>
  <si>
    <t>Do [Cash by] Do. [Certificates] Do. [Brot. forward]</t>
  </si>
  <si>
    <t>Do [Cash by] Do [Certificates] Do. [Brot. forward]</t>
  </si>
  <si>
    <t>Do. [Cash by] Do. [Certificates] Do. [Brot. forward]</t>
  </si>
  <si>
    <t>Do. [Cash by] Do. [Certificates]</t>
  </si>
  <si>
    <t>Do [Cash] by Do [Certificates] Do. [Brot. forward]</t>
  </si>
  <si>
    <t>Do [Cash by] Do. [Certificates]</t>
  </si>
  <si>
    <t>Do [Cash by] Do. [Certificates] Do [Brot. forward]</t>
  </si>
  <si>
    <t>Do [Cash] by Do. [Certificates]</t>
  </si>
  <si>
    <t>Do [Certificates] Do [Certificates]</t>
  </si>
  <si>
    <t>No day of the month recorded here, so the most recent prior date has been supplied.</t>
  </si>
  <si>
    <t>After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</si>
</sst>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49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4" fillId="0" borderId="2" xfId="0" applyFont="1" applyBorder="1"/>
    <xf numFmtId="0" fontId="0" fillId="0" borderId="0" xfId="0" applyAlignment="1">
      <alignment horizontal="left"/>
    </xf>
    <xf numFmtId="0" fontId="0" fillId="2" borderId="3" xfId="0" applyFill="1" applyBorder="1"/>
    <xf numFmtId="0" fontId="0" fillId="3" borderId="3" xfId="0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0.42578125" bestFit="1" customWidth="1"/>
    <col min="3" max="3" width="9.7109375" bestFit="1" customWidth="1"/>
    <col min="4" max="4" width="11.42578125" customWidth="1"/>
    <col min="5" max="5" width="46.28515625" bestFit="1" customWidth="1"/>
    <col min="7" max="7" width="4.5703125" customWidth="1"/>
    <col min="8" max="8" width="5.42578125" customWidth="1"/>
    <col min="13" max="13" width="10.42578125" bestFit="1" customWidth="1"/>
    <col min="14" max="14" width="9.7109375" bestFit="1" customWidth="1"/>
    <col min="15" max="15" width="11.42578125" customWidth="1"/>
    <col min="16" max="16" width="60.28515625" customWidth="1"/>
  </cols>
  <sheetData>
    <row r="1" spans="1:20">
      <c r="A1" s="14" t="s">
        <v>0</v>
      </c>
      <c r="B1" s="14" t="s">
        <v>1</v>
      </c>
      <c r="C1" s="1" t="s">
        <v>2</v>
      </c>
      <c r="D1" s="1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16" t="s">
        <v>9</v>
      </c>
      <c r="L1" s="15" t="s">
        <v>0</v>
      </c>
      <c r="M1" s="15" t="s">
        <v>1</v>
      </c>
      <c r="N1" s="5" t="s">
        <v>2</v>
      </c>
      <c r="O1" s="5" t="s">
        <v>3</v>
      </c>
      <c r="P1" s="6" t="s">
        <v>4</v>
      </c>
      <c r="Q1" s="7" t="s">
        <v>5</v>
      </c>
      <c r="R1" s="7" t="s">
        <v>6</v>
      </c>
      <c r="S1" s="7" t="s">
        <v>7</v>
      </c>
      <c r="T1" t="s">
        <v>10</v>
      </c>
    </row>
    <row r="2" spans="1:20">
      <c r="A2">
        <v>1</v>
      </c>
      <c r="B2" t="s">
        <v>11</v>
      </c>
      <c r="C2" s="13" t="s">
        <v>12</v>
      </c>
      <c r="D2" s="13">
        <v>18060920</v>
      </c>
      <c r="E2" t="s">
        <v>13</v>
      </c>
      <c r="F2">
        <v>624</v>
      </c>
      <c r="G2">
        <v>2</v>
      </c>
      <c r="H2">
        <v>2</v>
      </c>
      <c r="I2" t="s">
        <v>14</v>
      </c>
      <c r="L2">
        <v>1</v>
      </c>
      <c r="M2" t="s">
        <v>11</v>
      </c>
      <c r="N2" t="s">
        <v>12</v>
      </c>
      <c r="O2" s="13">
        <v>18070530</v>
      </c>
      <c r="P2" t="s">
        <v>15</v>
      </c>
      <c r="Q2">
        <v>89</v>
      </c>
      <c r="R2">
        <v>5</v>
      </c>
    </row>
    <row r="3" spans="1:20">
      <c r="A3">
        <v>2</v>
      </c>
      <c r="B3" t="s">
        <v>11</v>
      </c>
      <c r="C3" s="13" t="s">
        <v>12</v>
      </c>
      <c r="D3" s="13">
        <v>18060927</v>
      </c>
      <c r="E3" t="s">
        <v>16</v>
      </c>
      <c r="F3">
        <v>600</v>
      </c>
      <c r="G3">
        <v>2</v>
      </c>
      <c r="H3">
        <v>2</v>
      </c>
    </row>
    <row r="4" spans="1:20">
      <c r="A4">
        <v>3</v>
      </c>
      <c r="B4" t="s">
        <v>11</v>
      </c>
      <c r="C4" s="13" t="s">
        <v>12</v>
      </c>
      <c r="D4" s="13">
        <v>18061004</v>
      </c>
      <c r="E4" t="s">
        <v>17</v>
      </c>
      <c r="F4">
        <v>619</v>
      </c>
      <c r="H4">
        <v>7</v>
      </c>
      <c r="L4" s="8" t="s">
        <v>18</v>
      </c>
      <c r="M4" s="9"/>
      <c r="N4" s="10">
        <f>SUM(Q2)</f>
        <v>89</v>
      </c>
      <c r="O4" s="10">
        <f>SUM(R2)</f>
        <v>5</v>
      </c>
      <c r="P4" s="10">
        <f>SUM(S2)</f>
        <v>0</v>
      </c>
      <c r="Q4" s="8">
        <f>N4+QUOTIENT(O4+QUOTIENT(P4,12),20)</f>
        <v>89</v>
      </c>
      <c r="R4" s="8">
        <f>MOD(O4+QUOTIENT(P4,12),20)</f>
        <v>5</v>
      </c>
      <c r="S4" s="8">
        <f>MOD(P4, 12)</f>
        <v>0</v>
      </c>
    </row>
    <row r="5" spans="1:20">
      <c r="A5">
        <v>4</v>
      </c>
      <c r="B5" t="s">
        <v>11</v>
      </c>
      <c r="C5" s="13" t="s">
        <v>12</v>
      </c>
      <c r="D5" s="13">
        <v>18061011</v>
      </c>
      <c r="E5" t="s">
        <v>19</v>
      </c>
      <c r="F5">
        <v>804</v>
      </c>
      <c r="G5">
        <v>14</v>
      </c>
      <c r="H5">
        <v>4</v>
      </c>
    </row>
    <row r="6" spans="1:20">
      <c r="A6">
        <v>5</v>
      </c>
      <c r="B6" t="s">
        <v>11</v>
      </c>
      <c r="C6" s="13" t="s">
        <v>12</v>
      </c>
      <c r="D6" s="13">
        <v>18061018</v>
      </c>
      <c r="E6" t="s">
        <v>20</v>
      </c>
      <c r="F6">
        <v>843</v>
      </c>
      <c r="G6">
        <v>1</v>
      </c>
      <c r="H6">
        <v>5</v>
      </c>
    </row>
    <row r="7" spans="1:20">
      <c r="A7">
        <v>6</v>
      </c>
      <c r="B7" t="s">
        <v>11</v>
      </c>
      <c r="C7" s="13" t="s">
        <v>12</v>
      </c>
      <c r="D7" s="13">
        <v>18061025</v>
      </c>
      <c r="E7" t="s">
        <v>21</v>
      </c>
      <c r="F7">
        <v>1021</v>
      </c>
      <c r="G7">
        <v>5</v>
      </c>
      <c r="H7">
        <v>8</v>
      </c>
    </row>
    <row r="8" spans="1:20">
      <c r="A8">
        <v>7</v>
      </c>
      <c r="B8" t="s">
        <v>11</v>
      </c>
      <c r="C8" s="13" t="s">
        <v>12</v>
      </c>
      <c r="D8" s="13">
        <v>18061101</v>
      </c>
      <c r="E8" t="s">
        <v>21</v>
      </c>
      <c r="F8">
        <v>1087</v>
      </c>
      <c r="G8">
        <v>10</v>
      </c>
      <c r="H8">
        <v>4</v>
      </c>
    </row>
    <row r="9" spans="1:20">
      <c r="A9">
        <v>8</v>
      </c>
      <c r="B9" t="s">
        <v>11</v>
      </c>
      <c r="C9" s="13" t="s">
        <v>12</v>
      </c>
      <c r="D9" s="13">
        <v>18061108</v>
      </c>
      <c r="E9" t="s">
        <v>21</v>
      </c>
      <c r="F9">
        <v>1286</v>
      </c>
      <c r="G9">
        <v>17</v>
      </c>
      <c r="H9">
        <v>6</v>
      </c>
    </row>
    <row r="10" spans="1:20">
      <c r="A10">
        <v>9</v>
      </c>
      <c r="B10" t="s">
        <v>11</v>
      </c>
      <c r="C10" s="13" t="s">
        <v>12</v>
      </c>
      <c r="D10" s="13">
        <v>18061115</v>
      </c>
      <c r="E10" t="s">
        <v>22</v>
      </c>
      <c r="F10">
        <v>1259</v>
      </c>
      <c r="G10">
        <v>8</v>
      </c>
      <c r="H10">
        <v>9</v>
      </c>
    </row>
    <row r="11" spans="1:20">
      <c r="A11">
        <v>10</v>
      </c>
      <c r="B11" t="s">
        <v>11</v>
      </c>
      <c r="C11" s="13" t="s">
        <v>12</v>
      </c>
      <c r="D11" s="13">
        <v>18061122</v>
      </c>
      <c r="E11" t="s">
        <v>23</v>
      </c>
      <c r="F11">
        <v>1150</v>
      </c>
      <c r="G11">
        <v>19</v>
      </c>
      <c r="H11">
        <v>2</v>
      </c>
    </row>
    <row r="12" spans="1:20">
      <c r="A12">
        <v>11</v>
      </c>
      <c r="B12" t="s">
        <v>11</v>
      </c>
      <c r="C12" s="13" t="s">
        <v>12</v>
      </c>
      <c r="D12" s="13">
        <v>18061129</v>
      </c>
      <c r="E12" t="s">
        <v>24</v>
      </c>
      <c r="F12">
        <v>1336</v>
      </c>
      <c r="G12">
        <v>17</v>
      </c>
      <c r="H12">
        <v>10</v>
      </c>
    </row>
    <row r="13" spans="1:20">
      <c r="A13">
        <v>12</v>
      </c>
      <c r="B13" t="s">
        <v>11</v>
      </c>
      <c r="C13" s="13" t="s">
        <v>12</v>
      </c>
      <c r="D13" s="13">
        <v>18061206</v>
      </c>
      <c r="E13" t="s">
        <v>24</v>
      </c>
      <c r="F13">
        <v>1314</v>
      </c>
      <c r="G13">
        <v>1</v>
      </c>
      <c r="H13">
        <v>5</v>
      </c>
    </row>
    <row r="14" spans="1:20">
      <c r="A14">
        <v>13</v>
      </c>
      <c r="B14" t="s">
        <v>11</v>
      </c>
      <c r="C14" s="13" t="s">
        <v>12</v>
      </c>
      <c r="D14" s="13">
        <v>18061213</v>
      </c>
      <c r="E14" t="s">
        <v>25</v>
      </c>
      <c r="F14">
        <v>1193</v>
      </c>
      <c r="G14">
        <v>18</v>
      </c>
      <c r="H14">
        <v>4</v>
      </c>
    </row>
    <row r="15" spans="1:20">
      <c r="A15">
        <v>14</v>
      </c>
      <c r="B15" t="s">
        <v>11</v>
      </c>
      <c r="C15" s="13" t="s">
        <v>12</v>
      </c>
      <c r="D15" s="13">
        <v>18061220</v>
      </c>
      <c r="E15" t="s">
        <v>26</v>
      </c>
      <c r="F15">
        <v>1147</v>
      </c>
      <c r="G15">
        <v>8</v>
      </c>
      <c r="H15">
        <v>8</v>
      </c>
    </row>
    <row r="16" spans="1:20">
      <c r="A16">
        <v>15</v>
      </c>
      <c r="B16" t="s">
        <v>11</v>
      </c>
      <c r="C16" s="13" t="s">
        <v>12</v>
      </c>
      <c r="D16" s="13">
        <v>18061227</v>
      </c>
      <c r="E16" t="s">
        <v>22</v>
      </c>
      <c r="F16">
        <v>1029</v>
      </c>
      <c r="G16">
        <v>11</v>
      </c>
      <c r="H16">
        <v>7</v>
      </c>
    </row>
    <row r="17" spans="1:8">
      <c r="A17">
        <v>16</v>
      </c>
      <c r="B17" t="s">
        <v>11</v>
      </c>
      <c r="C17" s="13" t="s">
        <v>12</v>
      </c>
      <c r="D17" s="13">
        <v>18070103</v>
      </c>
      <c r="E17" t="s">
        <v>22</v>
      </c>
      <c r="F17">
        <v>1672</v>
      </c>
      <c r="G17">
        <v>4</v>
      </c>
      <c r="H17">
        <v>5</v>
      </c>
    </row>
    <row r="18" spans="1:8">
      <c r="A18">
        <v>17</v>
      </c>
      <c r="B18" t="s">
        <v>11</v>
      </c>
      <c r="C18" s="13" t="s">
        <v>12</v>
      </c>
      <c r="D18" s="13">
        <v>18070110</v>
      </c>
      <c r="E18" t="s">
        <v>22</v>
      </c>
      <c r="F18">
        <v>1186</v>
      </c>
      <c r="G18">
        <v>17</v>
      </c>
      <c r="H18">
        <v>1</v>
      </c>
    </row>
    <row r="19" spans="1:8">
      <c r="A19">
        <v>18</v>
      </c>
      <c r="B19" t="s">
        <v>11</v>
      </c>
      <c r="C19" s="13" t="s">
        <v>12</v>
      </c>
      <c r="D19" s="13">
        <v>18070117</v>
      </c>
      <c r="E19" t="s">
        <v>23</v>
      </c>
      <c r="F19">
        <v>1268</v>
      </c>
      <c r="G19">
        <v>16</v>
      </c>
      <c r="H19">
        <v>9</v>
      </c>
    </row>
    <row r="20" spans="1:8">
      <c r="A20">
        <v>19</v>
      </c>
      <c r="B20" t="s">
        <v>11</v>
      </c>
      <c r="C20" s="13" t="s">
        <v>12</v>
      </c>
      <c r="D20" s="13">
        <v>18070124</v>
      </c>
      <c r="E20" t="s">
        <v>23</v>
      </c>
      <c r="F20">
        <v>1556</v>
      </c>
      <c r="G20">
        <v>11</v>
      </c>
      <c r="H20">
        <v>10</v>
      </c>
    </row>
    <row r="21" spans="1:8">
      <c r="A21">
        <v>20</v>
      </c>
      <c r="B21" t="s">
        <v>11</v>
      </c>
      <c r="C21" s="13" t="s">
        <v>12</v>
      </c>
      <c r="D21" s="13">
        <v>18070131</v>
      </c>
      <c r="E21" t="s">
        <v>23</v>
      </c>
      <c r="F21">
        <v>1454</v>
      </c>
      <c r="G21">
        <v>14</v>
      </c>
      <c r="H21">
        <v>7</v>
      </c>
    </row>
    <row r="22" spans="1:8">
      <c r="A22">
        <v>21</v>
      </c>
      <c r="B22" t="s">
        <v>11</v>
      </c>
      <c r="C22" s="13" t="s">
        <v>12</v>
      </c>
      <c r="D22" s="13">
        <v>18070207</v>
      </c>
      <c r="E22" t="s">
        <v>23</v>
      </c>
      <c r="F22">
        <v>1406</v>
      </c>
      <c r="G22">
        <v>7</v>
      </c>
    </row>
    <row r="23" spans="1:8">
      <c r="A23">
        <v>22</v>
      </c>
      <c r="B23" t="s">
        <v>11</v>
      </c>
      <c r="C23" s="13" t="s">
        <v>12</v>
      </c>
      <c r="D23" s="13">
        <v>18070214</v>
      </c>
      <c r="E23" t="s">
        <v>27</v>
      </c>
      <c r="F23">
        <v>852</v>
      </c>
      <c r="G23">
        <v>17</v>
      </c>
      <c r="H23">
        <v>11</v>
      </c>
    </row>
    <row r="24" spans="1:8">
      <c r="A24">
        <v>23</v>
      </c>
      <c r="B24" t="s">
        <v>11</v>
      </c>
      <c r="C24" s="13" t="s">
        <v>12</v>
      </c>
      <c r="D24" s="13">
        <v>18070221</v>
      </c>
      <c r="E24" t="s">
        <v>23</v>
      </c>
      <c r="F24">
        <v>852</v>
      </c>
      <c r="G24">
        <v>2</v>
      </c>
    </row>
    <row r="25" spans="1:8">
      <c r="A25">
        <v>24</v>
      </c>
      <c r="B25" t="s">
        <v>11</v>
      </c>
      <c r="C25" s="13" t="s">
        <v>12</v>
      </c>
      <c r="D25" s="13">
        <v>18070228</v>
      </c>
      <c r="E25" t="s">
        <v>28</v>
      </c>
      <c r="F25">
        <v>1181</v>
      </c>
      <c r="G25">
        <v>18</v>
      </c>
      <c r="H25">
        <v>9</v>
      </c>
    </row>
    <row r="26" spans="1:8">
      <c r="A26">
        <v>25</v>
      </c>
      <c r="B26" t="s">
        <v>11</v>
      </c>
      <c r="C26" s="13" t="s">
        <v>12</v>
      </c>
      <c r="D26" s="13">
        <v>18070307</v>
      </c>
      <c r="E26" t="s">
        <v>29</v>
      </c>
      <c r="F26">
        <v>1114</v>
      </c>
      <c r="G26">
        <v>13</v>
      </c>
      <c r="H26">
        <v>8</v>
      </c>
    </row>
    <row r="27" spans="1:8">
      <c r="A27">
        <v>26</v>
      </c>
      <c r="B27" t="s">
        <v>11</v>
      </c>
      <c r="C27" s="13" t="s">
        <v>12</v>
      </c>
      <c r="D27" s="13">
        <v>18070314</v>
      </c>
      <c r="E27" t="s">
        <v>21</v>
      </c>
      <c r="F27">
        <v>986</v>
      </c>
      <c r="G27">
        <v>13</v>
      </c>
      <c r="H27">
        <v>5</v>
      </c>
    </row>
    <row r="28" spans="1:8">
      <c r="A28">
        <v>27</v>
      </c>
      <c r="B28" t="s">
        <v>11</v>
      </c>
      <c r="C28" s="13" t="s">
        <v>12</v>
      </c>
      <c r="D28" s="13">
        <v>18070321</v>
      </c>
      <c r="E28" t="s">
        <v>23</v>
      </c>
      <c r="F28">
        <v>1040</v>
      </c>
      <c r="G28">
        <v>8</v>
      </c>
    </row>
    <row r="29" spans="1:8">
      <c r="A29">
        <v>28</v>
      </c>
      <c r="B29" t="s">
        <v>11</v>
      </c>
      <c r="C29" s="13" t="s">
        <v>12</v>
      </c>
      <c r="D29" s="13">
        <v>18070402</v>
      </c>
      <c r="E29" t="s">
        <v>21</v>
      </c>
      <c r="F29">
        <v>200</v>
      </c>
      <c r="G29">
        <v>11</v>
      </c>
      <c r="H29">
        <v>2</v>
      </c>
    </row>
    <row r="30" spans="1:8">
      <c r="A30">
        <v>29</v>
      </c>
      <c r="B30" t="s">
        <v>11</v>
      </c>
      <c r="C30" s="13" t="s">
        <v>12</v>
      </c>
      <c r="D30" s="13">
        <v>18070404</v>
      </c>
      <c r="E30" t="s">
        <v>21</v>
      </c>
      <c r="F30">
        <v>1225</v>
      </c>
      <c r="G30">
        <v>1</v>
      </c>
      <c r="H30">
        <v>7</v>
      </c>
    </row>
    <row r="31" spans="1:8">
      <c r="A31">
        <v>30</v>
      </c>
      <c r="B31" t="s">
        <v>11</v>
      </c>
      <c r="C31" s="13" t="s">
        <v>12</v>
      </c>
      <c r="D31" s="13">
        <v>18070411</v>
      </c>
      <c r="E31" t="s">
        <v>23</v>
      </c>
      <c r="F31">
        <v>1612</v>
      </c>
      <c r="G31">
        <v>8</v>
      </c>
      <c r="H31">
        <v>5</v>
      </c>
    </row>
    <row r="32" spans="1:8">
      <c r="A32">
        <v>31</v>
      </c>
      <c r="B32" t="s">
        <v>11</v>
      </c>
      <c r="C32" s="13" t="s">
        <v>12</v>
      </c>
      <c r="D32" s="13">
        <v>18070418</v>
      </c>
      <c r="E32" t="s">
        <v>23</v>
      </c>
      <c r="F32">
        <v>1567</v>
      </c>
      <c r="G32">
        <v>3</v>
      </c>
      <c r="H32">
        <v>1</v>
      </c>
    </row>
    <row r="33" spans="1:9">
      <c r="A33">
        <v>32</v>
      </c>
      <c r="B33" t="s">
        <v>11</v>
      </c>
      <c r="C33" s="13" t="s">
        <v>12</v>
      </c>
      <c r="D33" s="13">
        <v>18070425</v>
      </c>
      <c r="E33" t="s">
        <v>21</v>
      </c>
      <c r="F33">
        <v>1317</v>
      </c>
      <c r="G33">
        <v>14</v>
      </c>
      <c r="H33">
        <v>3</v>
      </c>
    </row>
    <row r="34" spans="1:9">
      <c r="A34">
        <v>33</v>
      </c>
      <c r="B34" t="s">
        <v>11</v>
      </c>
      <c r="C34" s="13" t="s">
        <v>12</v>
      </c>
      <c r="D34" s="13">
        <v>18070502</v>
      </c>
      <c r="E34" t="s">
        <v>23</v>
      </c>
      <c r="F34">
        <v>1347</v>
      </c>
    </row>
    <row r="35" spans="1:9">
      <c r="A35">
        <v>34</v>
      </c>
      <c r="B35" t="s">
        <v>11</v>
      </c>
      <c r="C35" s="13" t="s">
        <v>12</v>
      </c>
      <c r="D35" s="13">
        <v>18070509</v>
      </c>
      <c r="E35" t="s">
        <v>29</v>
      </c>
      <c r="F35">
        <v>1659</v>
      </c>
      <c r="G35">
        <v>10</v>
      </c>
      <c r="H35">
        <v>11</v>
      </c>
    </row>
    <row r="36" spans="1:9">
      <c r="A36">
        <v>35</v>
      </c>
      <c r="B36" t="s">
        <v>11</v>
      </c>
      <c r="C36" s="13" t="s">
        <v>12</v>
      </c>
      <c r="D36" s="13">
        <v>18070515</v>
      </c>
      <c r="E36" t="s">
        <v>23</v>
      </c>
      <c r="F36">
        <v>1495</v>
      </c>
      <c r="G36">
        <v>14</v>
      </c>
      <c r="H36">
        <v>4</v>
      </c>
    </row>
    <row r="37" spans="1:9">
      <c r="A37">
        <v>36</v>
      </c>
      <c r="B37" t="s">
        <v>11</v>
      </c>
      <c r="C37" s="13" t="s">
        <v>12</v>
      </c>
      <c r="D37" s="13">
        <v>18070523</v>
      </c>
      <c r="E37" t="s">
        <v>22</v>
      </c>
      <c r="F37">
        <v>1565</v>
      </c>
      <c r="G37">
        <v>12</v>
      </c>
      <c r="H37">
        <v>9</v>
      </c>
    </row>
    <row r="38" spans="1:9">
      <c r="A38">
        <v>37</v>
      </c>
      <c r="B38" t="s">
        <v>11</v>
      </c>
      <c r="C38" s="13" t="s">
        <v>12</v>
      </c>
      <c r="D38" s="13">
        <v>18070530</v>
      </c>
      <c r="E38" t="s">
        <v>30</v>
      </c>
      <c r="F38">
        <v>1760</v>
      </c>
      <c r="H38">
        <v>2</v>
      </c>
    </row>
    <row r="39" spans="1:9">
      <c r="A39">
        <v>38</v>
      </c>
      <c r="B39" t="s">
        <v>11</v>
      </c>
      <c r="C39" s="13" t="s">
        <v>12</v>
      </c>
      <c r="D39" s="13">
        <v>18070606</v>
      </c>
      <c r="E39" t="s">
        <v>31</v>
      </c>
      <c r="F39">
        <v>1570</v>
      </c>
      <c r="G39">
        <v>2</v>
      </c>
    </row>
    <row r="40" spans="1:9">
      <c r="A40">
        <v>39</v>
      </c>
      <c r="B40" t="s">
        <v>11</v>
      </c>
      <c r="C40" s="13" t="s">
        <v>12</v>
      </c>
      <c r="D40" s="13">
        <v>18070616</v>
      </c>
      <c r="E40" t="s">
        <v>32</v>
      </c>
      <c r="F40">
        <v>1974</v>
      </c>
      <c r="G40">
        <v>11</v>
      </c>
      <c r="H40">
        <v>11</v>
      </c>
      <c r="I40" t="s">
        <v>33</v>
      </c>
    </row>
    <row r="41" spans="1:9">
      <c r="A41">
        <v>40</v>
      </c>
      <c r="B41" t="s">
        <v>11</v>
      </c>
      <c r="C41" s="13" t="s">
        <v>12</v>
      </c>
      <c r="D41" s="13">
        <v>18070619</v>
      </c>
      <c r="E41" t="s">
        <v>23</v>
      </c>
      <c r="F41">
        <v>622</v>
      </c>
      <c r="G41">
        <v>3</v>
      </c>
      <c r="H41">
        <v>4</v>
      </c>
    </row>
    <row r="42" spans="1:9">
      <c r="A42">
        <v>41</v>
      </c>
      <c r="B42" t="s">
        <v>11</v>
      </c>
      <c r="C42" s="13" t="s">
        <v>12</v>
      </c>
      <c r="D42" s="13">
        <v>18070619</v>
      </c>
      <c r="E42" t="s">
        <v>23</v>
      </c>
      <c r="F42">
        <v>166</v>
      </c>
      <c r="G42">
        <v>19</v>
      </c>
      <c r="I42" t="s">
        <v>33</v>
      </c>
    </row>
    <row r="44" spans="1:9">
      <c r="A44" s="8" t="s">
        <v>18</v>
      </c>
      <c r="B44" s="9"/>
      <c r="C44" s="10">
        <f>SUM(F2:F42)</f>
        <v>47958</v>
      </c>
      <c r="D44" s="10">
        <f>SUM(G2:G42)</f>
        <v>381</v>
      </c>
      <c r="E44" s="10">
        <f>SUM(H2:H42)</f>
        <v>207</v>
      </c>
      <c r="F44" s="8">
        <f>C44+QUOTIENT(D44+QUOTIENT(E44,12),20)</f>
        <v>47977</v>
      </c>
      <c r="G44" s="8">
        <f>MOD(D44+QUOTIENT(E44,12),20)</f>
        <v>18</v>
      </c>
      <c r="H44" s="8">
        <f>MOD(E44, 12)</f>
        <v>3</v>
      </c>
    </row>
    <row r="45" spans="1:9">
      <c r="D45" s="11"/>
    </row>
    <row r="46" spans="1:9">
      <c r="A46" s="12" t="s">
        <v>34</v>
      </c>
      <c r="B46" s="9"/>
      <c r="C46" s="10">
        <f>SUM(F2:F42)-Q2</f>
        <v>47869</v>
      </c>
      <c r="D46" s="10">
        <f>SUM(G2:G42)-R2</f>
        <v>376</v>
      </c>
      <c r="E46" s="10">
        <f>SUM(H2:H42)-S2</f>
        <v>207</v>
      </c>
      <c r="F46" s="8">
        <f>C46+QUOTIENT(D46+QUOTIENT(E46,12),20)</f>
        <v>47888</v>
      </c>
      <c r="G46" s="8">
        <f>MOD(D46+QUOTIENT(E46,12),20)</f>
        <v>13</v>
      </c>
      <c r="H46" s="8">
        <f>MOD(E46, 12)</f>
        <v>3</v>
      </c>
    </row>
  </sheetData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ECB3E0-27EA-4DF9-9C35-F4866597C95C}"/>
</file>

<file path=customXml/itemProps2.xml><?xml version="1.0" encoding="utf-8"?>
<ds:datastoreItem xmlns:ds="http://schemas.openxmlformats.org/officeDocument/2006/customXml" ds:itemID="{59B94BF0-7377-4FC9-A23F-5E1659E6024F}"/>
</file>

<file path=customXml/itemProps3.xml><?xml version="1.0" encoding="utf-8"?>
<ds:datastoreItem xmlns:ds="http://schemas.openxmlformats.org/officeDocument/2006/customXml" ds:itemID="{D1D70992-1D43-49AB-814B-07C995243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Shipp, Leo</cp:lastModifiedBy>
  <cp:revision/>
  <dcterms:created xsi:type="dcterms:W3CDTF">2023-08-24T12:31:35Z</dcterms:created>
  <dcterms:modified xsi:type="dcterms:W3CDTF">2025-08-22T10:03:18Z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