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https://d.docs.live.net/e8c394ecdfe22431/Expenses^J Activities and People/Ancillary/"/>
    </mc:Choice>
  </mc:AlternateContent>
  <xr:revisionPtr revIDLastSave="93" documentId="8_{6FF81C9D-D648-4836-9A33-3C0087570EAD}" xr6:coauthVersionLast="47" xr6:coauthVersionMax="47" xr10:uidLastSave="{31E50B1A-5E22-4DF2-B3DC-2EFC6D65F7CA}"/>
  <bookViews>
    <workbookView xWindow="-120" yWindow="-120" windowWidth="29040" windowHeight="15720" xr2:uid="{C45559AF-0402-4E85-BCE9-9F7BF49423B7}"/>
  </bookViews>
  <sheets>
    <sheet name="Folger Library, W.b.289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1" l="1"/>
  <c r="U25" i="1" s="1"/>
  <c r="Q25" i="1"/>
  <c r="T25" i="1" s="1"/>
  <c r="P25" i="1"/>
  <c r="E5" i="1"/>
  <c r="H5" i="1" s="1"/>
  <c r="D5" i="1"/>
  <c r="C5" i="1"/>
  <c r="S25" i="1" l="1"/>
  <c r="G5" i="1"/>
  <c r="F5" i="1"/>
</calcChain>
</file>

<file path=xl/sharedStrings.xml><?xml version="1.0" encoding="utf-8"?>
<sst xmlns="http://schemas.openxmlformats.org/spreadsheetml/2006/main" count="161" uniqueCount="66">
  <si>
    <t>#</t>
  </si>
  <si>
    <t>Theatre</t>
  </si>
  <si>
    <t>Season</t>
  </si>
  <si>
    <t>Date</t>
  </si>
  <si>
    <t>Entry</t>
  </si>
  <si>
    <t>£</t>
  </si>
  <si>
    <t>s</t>
  </si>
  <si>
    <t>d</t>
  </si>
  <si>
    <r>
      <rPr>
        <b/>
        <sz val="11"/>
        <color rgb="FF000000"/>
        <rFont val="Aptos Narrow"/>
        <scheme val="minor"/>
      </rPr>
      <t xml:space="preserve">Source: </t>
    </r>
    <r>
      <rPr>
        <sz val="11"/>
        <color rgb="FF000000"/>
        <rFont val="Aptos Narrow"/>
        <scheme val="minor"/>
      </rPr>
      <t>Folger Library, W.b.289. [Untitled page, specifying sources of money used to cover payments of old debts.]</t>
    </r>
  </si>
  <si>
    <t>Payment Date</t>
  </si>
  <si>
    <t>Category</t>
  </si>
  <si>
    <t>Parent Category</t>
  </si>
  <si>
    <t>Payment Type</t>
  </si>
  <si>
    <t>"Payments of Old Debts".</t>
  </si>
  <si>
    <t>Drury Lane</t>
  </si>
  <si>
    <t>1786-1787</t>
  </si>
  <si>
    <t>To Balce. from Journal Season 1785/6 vide page of that Journal 102</t>
  </si>
  <si>
    <t>Mr. Graham Bricklayer in full to End of last Season</t>
  </si>
  <si>
    <t>Construction</t>
  </si>
  <si>
    <t>Upkeep and Refurbishments</t>
  </si>
  <si>
    <t>External</t>
  </si>
  <si>
    <t>To Cash from this Seasons Acct. page 100 of this Journal to pay Old Debts in full</t>
  </si>
  <si>
    <t>Messrs. Horne &amp; Co. in full</t>
  </si>
  <si>
    <t>Coal</t>
  </si>
  <si>
    <t>Heating and Lighting</t>
  </si>
  <si>
    <t>Messrs. Pugh on acct.</t>
  </si>
  <si>
    <t>Oil</t>
  </si>
  <si>
    <t>Total</t>
  </si>
  <si>
    <t>Mr. Allanson in full</t>
  </si>
  <si>
    <t>Clothing Material (Other)</t>
  </si>
  <si>
    <t>Clothing</t>
  </si>
  <si>
    <t>Mr. Scott on acct.</t>
  </si>
  <si>
    <t>Clothing Material (Lace)</t>
  </si>
  <si>
    <t>Mr. Giles in full</t>
  </si>
  <si>
    <t>Mr. Carpue in full</t>
  </si>
  <si>
    <t>Laundry and Dyeing</t>
  </si>
  <si>
    <t>Mr. Cust Do. [in full]</t>
  </si>
  <si>
    <t>Books, Paper and Stationery</t>
  </si>
  <si>
    <t>Other</t>
  </si>
  <si>
    <t>Mr. Pryer Do. [in full]</t>
  </si>
  <si>
    <t>Turnery</t>
  </si>
  <si>
    <t>Rent to the Duke of Bedford 1 Yr. to Ly Day 1786</t>
  </si>
  <si>
    <t>Leases (Ground and Buildings)</t>
  </si>
  <si>
    <t>Leases, Rates and Taxes</t>
  </si>
  <si>
    <t>Mr. Thompson Smith in full</t>
  </si>
  <si>
    <t>Metals</t>
  </si>
  <si>
    <t>Mr. Hewetson Do. [in full]</t>
  </si>
  <si>
    <t>Mr. Barron Do. [in full]</t>
  </si>
  <si>
    <t>Mr. Marshall Do. [in full]</t>
  </si>
  <si>
    <t>Plumbing</t>
  </si>
  <si>
    <t>Mr. Scott in full to End of last Season</t>
  </si>
  <si>
    <t>Messrs. Pugh Do. [to End] Do [of last Season]</t>
  </si>
  <si>
    <t>Mr. Lucas Do. [to End] Do. [of last Season]</t>
  </si>
  <si>
    <t>Tinworkers</t>
  </si>
  <si>
    <t>Mrs. Dobosch Do. [to End] Do [of last Season]</t>
  </si>
  <si>
    <t>Clothing Material (Fur)</t>
  </si>
  <si>
    <t>Mr. Street Do. [to End] Do. [of last Season]</t>
  </si>
  <si>
    <t>Unknown</t>
  </si>
  <si>
    <t>Mr. Bradshaw Do. [to End] Do [of last Season]</t>
  </si>
  <si>
    <t>Upholstery</t>
  </si>
  <si>
    <t>Mr. Parker Do. [to End] Do. [of last Season]</t>
  </si>
  <si>
    <t>Glass</t>
  </si>
  <si>
    <t>Mr. Grimaldi for Children 3 Nts. in full</t>
  </si>
  <si>
    <t>Dancers</t>
  </si>
  <si>
    <t>Personnel</t>
  </si>
  <si>
    <t>Internal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</si>
</sst>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/>
    <xf numFmtId="49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/>
    </xf>
    <xf numFmtId="0" fontId="2" fillId="3" borderId="1" xfId="0" applyFont="1" applyFill="1" applyBorder="1"/>
    <xf numFmtId="49" fontId="2" fillId="3" borderId="1" xfId="0" applyNumberFormat="1" applyFont="1" applyFill="1" applyBorder="1"/>
    <xf numFmtId="49" fontId="2" fillId="3" borderId="1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0" fillId="0" borderId="2" xfId="0" applyBorder="1"/>
    <xf numFmtId="0" fontId="3" fillId="0" borderId="2" xfId="0" applyFont="1" applyBorder="1"/>
    <xf numFmtId="0" fontId="0" fillId="0" borderId="0" xfId="0" applyAlignment="1">
      <alignment horizontal="left"/>
    </xf>
    <xf numFmtId="0" fontId="0" fillId="2" borderId="3" xfId="0" applyFill="1" applyBorder="1"/>
    <xf numFmtId="0" fontId="0" fillId="3" borderId="3" xfId="0" applyFill="1" applyBorder="1"/>
    <xf numFmtId="0" fontId="4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C7407-3134-460D-ACFE-28E236813028}">
  <dimension ref="A1:V25"/>
  <sheetViews>
    <sheetView tabSelected="1" workbookViewId="0"/>
  </sheetViews>
  <sheetFormatPr defaultRowHeight="15"/>
  <cols>
    <col min="1" max="1" width="5.42578125" bestFit="1" customWidth="1"/>
    <col min="2" max="2" width="10.28515625" bestFit="1" customWidth="1"/>
    <col min="3" max="3" width="9.7109375" bestFit="1" customWidth="1"/>
    <col min="4" max="4" width="11.5703125" customWidth="1"/>
    <col min="5" max="5" width="31.5703125" customWidth="1"/>
    <col min="11" max="11" width="5.42578125" bestFit="1" customWidth="1"/>
    <col min="12" max="12" width="10.28515625" bestFit="1" customWidth="1"/>
    <col min="13" max="13" width="9.7109375" bestFit="1" customWidth="1"/>
    <col min="15" max="15" width="45.7109375" bestFit="1" customWidth="1"/>
    <col min="16" max="16" width="28.5703125" bestFit="1" customWidth="1"/>
    <col min="17" max="17" width="26.28515625" bestFit="1" customWidth="1"/>
    <col min="18" max="18" width="13.140625" bestFit="1" customWidth="1"/>
  </cols>
  <sheetData>
    <row r="1" spans="1:22">
      <c r="A1" s="11" t="s">
        <v>0</v>
      </c>
      <c r="B1" s="1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13" t="s">
        <v>8</v>
      </c>
      <c r="K1" s="12" t="s">
        <v>0</v>
      </c>
      <c r="L1" s="12" t="s">
        <v>1</v>
      </c>
      <c r="M1" s="4" t="s">
        <v>2</v>
      </c>
      <c r="N1" s="4" t="s">
        <v>9</v>
      </c>
      <c r="O1" s="5" t="s">
        <v>4</v>
      </c>
      <c r="P1" s="5" t="s">
        <v>10</v>
      </c>
      <c r="Q1" s="5" t="s">
        <v>11</v>
      </c>
      <c r="R1" s="4" t="s">
        <v>12</v>
      </c>
      <c r="S1" s="6" t="s">
        <v>5</v>
      </c>
      <c r="T1" s="6" t="s">
        <v>6</v>
      </c>
      <c r="U1" s="6" t="s">
        <v>7</v>
      </c>
      <c r="V1" s="14" t="s">
        <v>13</v>
      </c>
    </row>
    <row r="2" spans="1:22">
      <c r="A2">
        <v>1</v>
      </c>
      <c r="B2" t="s">
        <v>14</v>
      </c>
      <c r="C2" t="s">
        <v>15</v>
      </c>
      <c r="D2" s="10">
        <v>17870105</v>
      </c>
      <c r="E2" t="s">
        <v>16</v>
      </c>
      <c r="F2">
        <v>302</v>
      </c>
      <c r="G2">
        <v>8</v>
      </c>
      <c r="H2">
        <v>2</v>
      </c>
      <c r="K2">
        <v>1</v>
      </c>
      <c r="L2" t="s">
        <v>14</v>
      </c>
      <c r="M2" t="s">
        <v>15</v>
      </c>
      <c r="N2">
        <v>17871021</v>
      </c>
      <c r="O2" t="s">
        <v>17</v>
      </c>
      <c r="P2" t="s">
        <v>18</v>
      </c>
      <c r="Q2" t="s">
        <v>19</v>
      </c>
      <c r="R2" t="s">
        <v>20</v>
      </c>
      <c r="S2">
        <v>58</v>
      </c>
      <c r="T2">
        <v>9</v>
      </c>
      <c r="U2">
        <v>9</v>
      </c>
    </row>
    <row r="3" spans="1:22">
      <c r="A3">
        <v>2</v>
      </c>
      <c r="B3" t="s">
        <v>14</v>
      </c>
      <c r="C3" t="s">
        <v>15</v>
      </c>
      <c r="D3" s="10">
        <v>17870105</v>
      </c>
      <c r="E3" t="s">
        <v>21</v>
      </c>
      <c r="F3">
        <v>879</v>
      </c>
      <c r="G3">
        <v>2</v>
      </c>
      <c r="H3">
        <v>8</v>
      </c>
      <c r="K3">
        <v>2</v>
      </c>
      <c r="L3" t="s">
        <v>14</v>
      </c>
      <c r="M3" t="s">
        <v>15</v>
      </c>
      <c r="N3">
        <v>17871026</v>
      </c>
      <c r="O3" t="s">
        <v>22</v>
      </c>
      <c r="P3" t="s">
        <v>23</v>
      </c>
      <c r="Q3" t="s">
        <v>24</v>
      </c>
      <c r="R3" t="s">
        <v>20</v>
      </c>
      <c r="S3">
        <v>48</v>
      </c>
      <c r="T3">
        <v>15</v>
      </c>
    </row>
    <row r="4" spans="1:22">
      <c r="K4">
        <v>3</v>
      </c>
      <c r="L4" t="s">
        <v>14</v>
      </c>
      <c r="M4" t="s">
        <v>15</v>
      </c>
      <c r="N4">
        <v>17871031</v>
      </c>
      <c r="O4" t="s">
        <v>25</v>
      </c>
      <c r="P4" t="s">
        <v>26</v>
      </c>
      <c r="Q4" t="s">
        <v>24</v>
      </c>
      <c r="R4" t="s">
        <v>20</v>
      </c>
      <c r="S4">
        <v>129</v>
      </c>
      <c r="T4">
        <v>19</v>
      </c>
    </row>
    <row r="5" spans="1:22">
      <c r="A5" s="7" t="s">
        <v>27</v>
      </c>
      <c r="B5" s="8"/>
      <c r="C5" s="9">
        <f>SUM(F2:F3)</f>
        <v>1181</v>
      </c>
      <c r="D5" s="9">
        <f>SUM(G2:G3)</f>
        <v>10</v>
      </c>
      <c r="E5" s="9">
        <f>SUM(H2:H3)</f>
        <v>10</v>
      </c>
      <c r="F5" s="7">
        <f>C5+QUOTIENT(D5+QUOTIENT(E5,12),20)</f>
        <v>1181</v>
      </c>
      <c r="G5" s="7">
        <f>MOD(D5+QUOTIENT(E5,12),20)</f>
        <v>10</v>
      </c>
      <c r="H5" s="7">
        <f>MOD(E5, 12)</f>
        <v>10</v>
      </c>
      <c r="K5">
        <v>4</v>
      </c>
      <c r="L5" t="s">
        <v>14</v>
      </c>
      <c r="M5" t="s">
        <v>15</v>
      </c>
      <c r="N5">
        <v>17871031</v>
      </c>
      <c r="O5" t="s">
        <v>28</v>
      </c>
      <c r="P5" t="s">
        <v>29</v>
      </c>
      <c r="Q5" t="s">
        <v>30</v>
      </c>
      <c r="R5" t="s">
        <v>20</v>
      </c>
      <c r="S5">
        <v>55</v>
      </c>
      <c r="T5">
        <v>7</v>
      </c>
    </row>
    <row r="6" spans="1:22">
      <c r="K6">
        <v>5</v>
      </c>
      <c r="L6" t="s">
        <v>14</v>
      </c>
      <c r="M6" t="s">
        <v>15</v>
      </c>
      <c r="N6">
        <v>17871031</v>
      </c>
      <c r="O6" t="s">
        <v>31</v>
      </c>
      <c r="P6" t="s">
        <v>32</v>
      </c>
      <c r="Q6" t="s">
        <v>30</v>
      </c>
      <c r="R6" t="s">
        <v>20</v>
      </c>
      <c r="S6">
        <v>156</v>
      </c>
      <c r="T6">
        <v>15</v>
      </c>
    </row>
    <row r="7" spans="1:22">
      <c r="K7">
        <v>6</v>
      </c>
      <c r="L7" t="s">
        <v>14</v>
      </c>
      <c r="M7" t="s">
        <v>15</v>
      </c>
      <c r="N7">
        <v>17871031</v>
      </c>
      <c r="O7" t="s">
        <v>33</v>
      </c>
      <c r="P7" t="s">
        <v>32</v>
      </c>
      <c r="Q7" t="s">
        <v>30</v>
      </c>
      <c r="R7" t="s">
        <v>20</v>
      </c>
      <c r="S7">
        <v>22</v>
      </c>
      <c r="T7">
        <v>3</v>
      </c>
      <c r="U7">
        <v>5</v>
      </c>
    </row>
    <row r="8" spans="1:22">
      <c r="K8">
        <v>7</v>
      </c>
      <c r="L8" t="s">
        <v>14</v>
      </c>
      <c r="M8" t="s">
        <v>15</v>
      </c>
      <c r="N8">
        <v>17871031</v>
      </c>
      <c r="O8" t="s">
        <v>34</v>
      </c>
      <c r="P8" t="s">
        <v>35</v>
      </c>
      <c r="Q8" t="s">
        <v>30</v>
      </c>
      <c r="R8" t="s">
        <v>20</v>
      </c>
      <c r="S8">
        <v>5</v>
      </c>
      <c r="T8">
        <v>10</v>
      </c>
      <c r="U8">
        <v>6</v>
      </c>
    </row>
    <row r="9" spans="1:22">
      <c r="K9">
        <v>8</v>
      </c>
      <c r="L9" t="s">
        <v>14</v>
      </c>
      <c r="M9" t="s">
        <v>15</v>
      </c>
      <c r="N9">
        <v>17871031</v>
      </c>
      <c r="O9" t="s">
        <v>36</v>
      </c>
      <c r="P9" t="s">
        <v>37</v>
      </c>
      <c r="Q9" t="s">
        <v>38</v>
      </c>
      <c r="R9" t="s">
        <v>20</v>
      </c>
      <c r="S9">
        <v>8</v>
      </c>
      <c r="T9">
        <v>8</v>
      </c>
      <c r="U9">
        <v>6</v>
      </c>
    </row>
    <row r="10" spans="1:22">
      <c r="K10">
        <v>9</v>
      </c>
      <c r="L10" t="s">
        <v>14</v>
      </c>
      <c r="M10" t="s">
        <v>15</v>
      </c>
      <c r="N10">
        <v>17871031</v>
      </c>
      <c r="O10" t="s">
        <v>39</v>
      </c>
      <c r="P10" t="s">
        <v>40</v>
      </c>
      <c r="Q10" t="s">
        <v>19</v>
      </c>
      <c r="R10" t="s">
        <v>20</v>
      </c>
      <c r="S10">
        <v>4</v>
      </c>
      <c r="T10">
        <v>14</v>
      </c>
      <c r="U10">
        <v>5</v>
      </c>
    </row>
    <row r="11" spans="1:22">
      <c r="K11">
        <v>10</v>
      </c>
      <c r="L11" t="s">
        <v>14</v>
      </c>
      <c r="M11" t="s">
        <v>15</v>
      </c>
      <c r="N11">
        <v>17871031</v>
      </c>
      <c r="O11" t="s">
        <v>41</v>
      </c>
      <c r="P11" t="s">
        <v>42</v>
      </c>
      <c r="Q11" t="s">
        <v>43</v>
      </c>
      <c r="R11" t="s">
        <v>20</v>
      </c>
      <c r="S11">
        <v>343</v>
      </c>
      <c r="T11">
        <v>5</v>
      </c>
      <c r="U11">
        <v>5</v>
      </c>
    </row>
    <row r="12" spans="1:22">
      <c r="K12">
        <v>11</v>
      </c>
      <c r="L12" t="s">
        <v>14</v>
      </c>
      <c r="M12" t="s">
        <v>15</v>
      </c>
      <c r="N12">
        <v>17871031</v>
      </c>
      <c r="O12" t="s">
        <v>44</v>
      </c>
      <c r="P12" t="s">
        <v>45</v>
      </c>
      <c r="Q12" t="s">
        <v>19</v>
      </c>
      <c r="R12" t="s">
        <v>20</v>
      </c>
      <c r="S12">
        <v>10</v>
      </c>
      <c r="T12">
        <v>2</v>
      </c>
      <c r="U12">
        <v>6</v>
      </c>
    </row>
    <row r="13" spans="1:22">
      <c r="K13">
        <v>12</v>
      </c>
      <c r="L13" t="s">
        <v>14</v>
      </c>
      <c r="M13" t="s">
        <v>15</v>
      </c>
      <c r="N13">
        <v>17871031</v>
      </c>
      <c r="O13" t="s">
        <v>46</v>
      </c>
      <c r="P13" t="s">
        <v>32</v>
      </c>
      <c r="Q13" t="s">
        <v>30</v>
      </c>
      <c r="R13" t="s">
        <v>20</v>
      </c>
      <c r="S13">
        <v>64</v>
      </c>
      <c r="T13">
        <v>18</v>
      </c>
    </row>
    <row r="14" spans="1:22">
      <c r="K14">
        <v>13</v>
      </c>
      <c r="L14" t="s">
        <v>14</v>
      </c>
      <c r="M14" t="s">
        <v>15</v>
      </c>
      <c r="N14">
        <v>17871031</v>
      </c>
      <c r="O14" t="s">
        <v>47</v>
      </c>
      <c r="P14" t="s">
        <v>45</v>
      </c>
      <c r="Q14" t="s">
        <v>19</v>
      </c>
      <c r="R14" t="s">
        <v>20</v>
      </c>
      <c r="S14">
        <v>11</v>
      </c>
      <c r="T14">
        <v>10</v>
      </c>
      <c r="U14">
        <v>6</v>
      </c>
    </row>
    <row r="15" spans="1:22">
      <c r="K15">
        <v>14</v>
      </c>
      <c r="L15" t="s">
        <v>14</v>
      </c>
      <c r="M15" t="s">
        <v>15</v>
      </c>
      <c r="N15">
        <v>17871031</v>
      </c>
      <c r="O15" t="s">
        <v>48</v>
      </c>
      <c r="P15" t="s">
        <v>49</v>
      </c>
      <c r="Q15" t="s">
        <v>19</v>
      </c>
      <c r="R15" t="s">
        <v>20</v>
      </c>
      <c r="S15">
        <v>1</v>
      </c>
      <c r="T15">
        <v>7</v>
      </c>
      <c r="U15">
        <v>10</v>
      </c>
    </row>
    <row r="16" spans="1:22">
      <c r="K16">
        <v>15</v>
      </c>
      <c r="L16" t="s">
        <v>14</v>
      </c>
      <c r="M16" t="s">
        <v>15</v>
      </c>
      <c r="N16">
        <v>17871031</v>
      </c>
      <c r="O16" t="s">
        <v>50</v>
      </c>
      <c r="P16" t="s">
        <v>32</v>
      </c>
      <c r="Q16" t="s">
        <v>30</v>
      </c>
      <c r="R16" t="s">
        <v>20</v>
      </c>
      <c r="S16">
        <v>100</v>
      </c>
    </row>
    <row r="17" spans="11:21">
      <c r="K17">
        <v>16</v>
      </c>
      <c r="L17" t="s">
        <v>14</v>
      </c>
      <c r="M17" t="s">
        <v>15</v>
      </c>
      <c r="N17">
        <v>17871031</v>
      </c>
      <c r="O17" t="s">
        <v>51</v>
      </c>
      <c r="P17" t="s">
        <v>26</v>
      </c>
      <c r="Q17" t="s">
        <v>24</v>
      </c>
      <c r="R17" t="s">
        <v>20</v>
      </c>
      <c r="S17">
        <v>100</v>
      </c>
    </row>
    <row r="18" spans="11:21">
      <c r="K18">
        <v>17</v>
      </c>
      <c r="L18" t="s">
        <v>14</v>
      </c>
      <c r="M18" t="s">
        <v>15</v>
      </c>
      <c r="N18">
        <v>17871031</v>
      </c>
      <c r="O18" t="s">
        <v>52</v>
      </c>
      <c r="P18" t="s">
        <v>53</v>
      </c>
      <c r="Q18" t="s">
        <v>24</v>
      </c>
      <c r="R18" t="s">
        <v>20</v>
      </c>
      <c r="S18">
        <v>3</v>
      </c>
      <c r="T18">
        <v>10</v>
      </c>
    </row>
    <row r="19" spans="11:21">
      <c r="K19">
        <v>18</v>
      </c>
      <c r="L19" t="s">
        <v>14</v>
      </c>
      <c r="M19" t="s">
        <v>15</v>
      </c>
      <c r="N19">
        <v>17871031</v>
      </c>
      <c r="O19" t="s">
        <v>54</v>
      </c>
      <c r="P19" t="s">
        <v>55</v>
      </c>
      <c r="Q19" t="s">
        <v>30</v>
      </c>
      <c r="R19" t="s">
        <v>20</v>
      </c>
      <c r="S19">
        <v>6</v>
      </c>
      <c r="T19">
        <v>19</v>
      </c>
      <c r="U19">
        <v>6</v>
      </c>
    </row>
    <row r="20" spans="11:21">
      <c r="K20">
        <v>19</v>
      </c>
      <c r="L20" t="s">
        <v>14</v>
      </c>
      <c r="M20" t="s">
        <v>15</v>
      </c>
      <c r="N20">
        <v>17871031</v>
      </c>
      <c r="O20" t="s">
        <v>56</v>
      </c>
      <c r="P20" t="s">
        <v>57</v>
      </c>
      <c r="Q20" t="s">
        <v>38</v>
      </c>
      <c r="R20" t="s">
        <v>57</v>
      </c>
      <c r="S20">
        <v>30</v>
      </c>
    </row>
    <row r="21" spans="11:21">
      <c r="K21">
        <v>20</v>
      </c>
      <c r="L21" t="s">
        <v>14</v>
      </c>
      <c r="M21" t="s">
        <v>15</v>
      </c>
      <c r="N21">
        <v>17871031</v>
      </c>
      <c r="O21" t="s">
        <v>58</v>
      </c>
      <c r="P21" t="s">
        <v>59</v>
      </c>
      <c r="Q21" t="s">
        <v>19</v>
      </c>
      <c r="R21" t="s">
        <v>20</v>
      </c>
      <c r="S21">
        <v>9</v>
      </c>
      <c r="T21">
        <v>15</v>
      </c>
      <c r="U21">
        <v>6</v>
      </c>
    </row>
    <row r="22" spans="11:21">
      <c r="K22">
        <v>21</v>
      </c>
      <c r="L22" t="s">
        <v>14</v>
      </c>
      <c r="M22" t="s">
        <v>15</v>
      </c>
      <c r="N22">
        <v>17871031</v>
      </c>
      <c r="O22" t="s">
        <v>60</v>
      </c>
      <c r="P22" t="s">
        <v>61</v>
      </c>
      <c r="Q22" t="s">
        <v>19</v>
      </c>
      <c r="R22" t="s">
        <v>20</v>
      </c>
      <c r="S22">
        <v>4</v>
      </c>
      <c r="T22">
        <v>9</v>
      </c>
    </row>
    <row r="23" spans="11:21">
      <c r="K23">
        <v>22</v>
      </c>
      <c r="L23" t="s">
        <v>14</v>
      </c>
      <c r="M23" t="s">
        <v>15</v>
      </c>
      <c r="N23">
        <v>17871031</v>
      </c>
      <c r="O23" t="s">
        <v>62</v>
      </c>
      <c r="P23" t="s">
        <v>63</v>
      </c>
      <c r="Q23" t="s">
        <v>64</v>
      </c>
      <c r="R23" t="s">
        <v>65</v>
      </c>
      <c r="S23">
        <v>5</v>
      </c>
      <c r="T23">
        <v>10</v>
      </c>
    </row>
    <row r="25" spans="11:21">
      <c r="K25" s="7" t="s">
        <v>27</v>
      </c>
      <c r="L25" s="8"/>
      <c r="M25" s="8"/>
      <c r="N25" s="8"/>
      <c r="O25" s="9"/>
      <c r="P25" s="9">
        <f>SUM(S2:S23)</f>
        <v>1171</v>
      </c>
      <c r="Q25" s="9">
        <f t="shared" ref="Q25:R25" si="0">SUM(T2:T23)</f>
        <v>205</v>
      </c>
      <c r="R25" s="9">
        <f t="shared" si="0"/>
        <v>70</v>
      </c>
      <c r="S25" s="7">
        <f>P25+QUOTIENT(Q25+QUOTIENT(R25,12),20)</f>
        <v>1181</v>
      </c>
      <c r="T25" s="7">
        <f>MOD(Q25+QUOTIENT(R25,12),20)</f>
        <v>10</v>
      </c>
      <c r="U25" s="7">
        <f>MOD(R25, 12)</f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28195D0ABAE2429A33D68BA136A445" ma:contentTypeVersion="18" ma:contentTypeDescription="Create a new document." ma:contentTypeScope="" ma:versionID="8118a6d2062d3d09287cfb5b0afe4da9">
  <xsd:schema xmlns:xsd="http://www.w3.org/2001/XMLSchema" xmlns:xs="http://www.w3.org/2001/XMLSchema" xmlns:p="http://schemas.microsoft.com/office/2006/metadata/properties" xmlns:ns2="43115174-c6fb-4e38-9cbc-a1b3726dd0c2" xmlns:ns3="28b6ae9c-7180-4d5c-9196-316aff9d6326" targetNamespace="http://schemas.microsoft.com/office/2006/metadata/properties" ma:root="true" ma:fieldsID="62080f9cf797e4e85386c7f2bc6657fb" ns2:_="" ns3:_="">
    <xsd:import namespace="43115174-c6fb-4e38-9cbc-a1b3726dd0c2"/>
    <xsd:import namespace="28b6ae9c-7180-4d5c-9196-316aff9d6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5174-c6fb-4e38-9cbc-a1b3726dd0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0509728-31c9-4ac3-934d-712f3fb036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b6ae9c-7180-4d5c-9196-316aff9d6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8da2204-4a9a-4f17-bd1a-2d82e0b55596}" ma:internalName="TaxCatchAll" ma:showField="CatchAllData" ma:web="28b6ae9c-7180-4d5c-9196-316aff9d6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115174-c6fb-4e38-9cbc-a1b3726dd0c2">
      <Terms xmlns="http://schemas.microsoft.com/office/infopath/2007/PartnerControls"/>
    </lcf76f155ced4ddcb4097134ff3c332f>
    <TaxCatchAll xmlns="28b6ae9c-7180-4d5c-9196-316aff9d6326" xsi:nil="true"/>
  </documentManagement>
</p:properties>
</file>

<file path=customXml/itemProps1.xml><?xml version="1.0" encoding="utf-8"?>
<ds:datastoreItem xmlns:ds="http://schemas.openxmlformats.org/officeDocument/2006/customXml" ds:itemID="{944B88CD-FB0B-44F2-9ED5-BCC33F47EA5A}"/>
</file>

<file path=customXml/itemProps2.xml><?xml version="1.0" encoding="utf-8"?>
<ds:datastoreItem xmlns:ds="http://schemas.openxmlformats.org/officeDocument/2006/customXml" ds:itemID="{39C321CB-50EF-45B0-901C-F6DECF5D08F6}"/>
</file>

<file path=customXml/itemProps3.xml><?xml version="1.0" encoding="utf-8"?>
<ds:datastoreItem xmlns:ds="http://schemas.openxmlformats.org/officeDocument/2006/customXml" ds:itemID="{52A17863-8BB9-4810-A775-0BC6BE9D62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 Shipp</dc:creator>
  <cp:keywords/>
  <dc:description/>
  <cp:lastModifiedBy>Shipp, Leo</cp:lastModifiedBy>
  <cp:revision/>
  <dcterms:created xsi:type="dcterms:W3CDTF">2024-07-01T11:48:50Z</dcterms:created>
  <dcterms:modified xsi:type="dcterms:W3CDTF">2025-08-22T09:44:00Z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0x010100B228195D0ABAE2429A33D68BA136A445</vt:lpwstr>
  </property>
  <property fmtid="{D5CDD505-2E9C-101B-9397-08002B2CF9AE}" pid="3" name="MediaServiceImageTags">
    <vt:lpwstr/>
  </property>
</Properties>
</file>